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09-Setembro\"/>
    </mc:Choice>
  </mc:AlternateContent>
  <xr:revisionPtr revIDLastSave="0" documentId="8_{EE6DA6A3-9719-4653-9751-B828E0F3165C}" xr6:coauthVersionLast="47" xr6:coauthVersionMax="47" xr10:uidLastSave="{00000000-0000-0000-0000-000000000000}"/>
  <bookViews>
    <workbookView xWindow="-120" yWindow="-120" windowWidth="20730" windowHeight="11160" tabRatio="500" xr2:uid="{00000000-000D-0000-FFFF-FFFF00000000}"/>
  </bookViews>
  <sheets>
    <sheet name="11-09-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5" i="1" l="1"/>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D21"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8" i="1" l="1"/>
  <c r="D4"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<sst xmlns="http://schemas.openxmlformats.org/spreadsheetml/2006/main" count="150" uniqueCount="68">
  <si>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</si>
  <si>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</si>
  <si>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</si>
  <si>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</si>
  <si>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</si>
  <si>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</si>
  <si>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</si>
  <si>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</si>
  <si>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</si>
  <si>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</si>
  <si>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</si>
  <si>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</si>
  <si>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</si>
  <si>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</si>
  <si>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</si>
  <si>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</si>
  <si>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</si>
  <si>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</si>
  <si>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</si>
  <si>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</si>
  <si>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</si>
  <si>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</si>
  <si>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</si>
  <si>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</si>
  <si>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</si>
  <si>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</si>
  <si>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</si>
  <si>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</si>
  <si>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</si>
  <si>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</si>
  <si>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</si>
  <si>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</si>
  <si>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</si>
  <si>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</si>
  <si>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</si>
  <si>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</si>
  <si>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</si>
  <si>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</si>
  <si>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</si>
  <si>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</si>
  <si>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</si>
  <si>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</si>
  <si>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</si>
  <si>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</si>
  <si>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</si>
  <si>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</si>
  <si>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</si>
  <si>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</si>
  <si>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</si>
  <si>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</si>
  <si>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</si>
  <si>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</si>
  <si>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</si>
  <si>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</si>
  <si>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</si>
  <si>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</si>
  <si>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</si>
  <si>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</si>
  <si>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</si>
  <si>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</si>
  <si>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</si>
  <si>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</si>
  <si>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</si>
  <si>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</si>
  <si>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</si>
  <si>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</si>
  <si>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75ª Reunião Ordinária</t>
  </si>
  <si>
    <t>PL 553/23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</si>
</sst>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9">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7">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H28" sqref="H28"/>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8" width="16.5703125" customWidth="1"/>
    <col min="9" max="17" width="13.28515625" customWidth="1"/>
    <col min="1017" max="1025" width="11.5703125" customWidth="1"/>
  </cols>
  <sheetData>
    <row r="1" spans="1:1024" ht="15" x14ac:dyDescent="0.25">
      <c r="A1" s="2" t="s">
        <v>0</v>
      </c>
      <c r="B1" s="2"/>
      <c r="C1" s="2"/>
      <c r="D1" s="3" t="s">
        <v>66</v>
      </c>
      <c r="E1" s="4" t="s">
        <v>1</v>
      </c>
      <c r="F1" s="5">
        <v>45180</v>
      </c>
      <c r="G1" s="6" t="s">
        <v>2</v>
      </c>
    </row>
    <row r="2" spans="1:1024" ht="15" hidden="1" x14ac:dyDescent="0.25">
      <c r="D2" s="7">
        <f>COUNTA(G3:IN3)</f>
        <v>2</v>
      </c>
      <c r="E2" s="7"/>
      <c r="F2" s="7"/>
    </row>
    <row r="3" spans="1:1024" s="8" customFormat="1" ht="51" x14ac:dyDescent="0.2">
      <c r="A3" s="8" t="s">
        <v>3</v>
      </c>
      <c r="B3" s="8" t="s">
        <v>4</v>
      </c>
      <c r="C3" s="8" t="s">
        <v>5</v>
      </c>
      <c r="D3" s="8" t="s">
        <v>6</v>
      </c>
      <c r="F3" s="8" t="s">
        <v>7</v>
      </c>
      <c r="G3" s="8" t="s">
        <v>8</v>
      </c>
      <c r="H3" s="9" t="s">
        <v>67</v>
      </c>
      <c r="I3" s="9"/>
      <c r="J3" s="9"/>
      <c r="K3" s="9"/>
      <c r="L3" s="9"/>
      <c r="M3" s="9"/>
      <c r="N3" s="9"/>
      <c r="O3" s="9"/>
      <c r="P3" s="9"/>
      <c r="Q3" s="9"/>
      <c r="IN3" s="10"/>
      <c r="AMC3"/>
      <c r="AMD3"/>
      <c r="AME3"/>
      <c r="AMF3"/>
      <c r="AMG3"/>
      <c r="AMH3"/>
      <c r="AMI3"/>
      <c r="AMJ3"/>
    </row>
    <row r="4" spans="1:1024"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15" t="s">
        <v>10</v>
      </c>
      <c r="AMC4"/>
      <c r="AMD4"/>
      <c r="AME4"/>
      <c r="AMF4"/>
      <c r="AMG4"/>
      <c r="AMH4"/>
      <c r="AMI4"/>
      <c r="AMJ4"/>
    </row>
    <row r="5" spans="1:1024"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15" t="s">
        <v>10</v>
      </c>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15" t="s">
        <v>10</v>
      </c>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15" t="s">
        <v>10</v>
      </c>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15" t="s">
        <v>10</v>
      </c>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15" t="s">
        <v>10</v>
      </c>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15" t="s">
        <v>10</v>
      </c>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15" t="s">
        <v>10</v>
      </c>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15" t="s">
        <v>10</v>
      </c>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15" t="s">
        <v>10</v>
      </c>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15" t="s">
        <v>10</v>
      </c>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15" t="s">
        <v>10</v>
      </c>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15" t="s">
        <v>10</v>
      </c>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15" t="s">
        <v>62</v>
      </c>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15" t="s">
        <v>10</v>
      </c>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15" t="s">
        <v>10</v>
      </c>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15" t="s">
        <v>10</v>
      </c>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15" t="s">
        <v>10</v>
      </c>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15" t="s">
        <v>10</v>
      </c>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15" t="s">
        <v>10</v>
      </c>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15" t="s">
        <v>10</v>
      </c>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15" t="s">
        <v>10</v>
      </c>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15" t="s">
        <v>10</v>
      </c>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15" t="s">
        <v>10</v>
      </c>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15" t="s">
        <v>10</v>
      </c>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15" t="s">
        <v>10</v>
      </c>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15" t="s">
        <v>10</v>
      </c>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15" t="s">
        <v>10</v>
      </c>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15" t="s">
        <v>10</v>
      </c>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15"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2</v>
      </c>
      <c r="B34" s="11">
        <f t="shared" si="0"/>
        <v>2</v>
      </c>
      <c r="C34" s="12">
        <f ca="1">(COUNTIF(G34:OFFSET(G34,0,$D$2-1),"P")/$D$2)+(COUNTIF(G34:OFFSET(G34,0,$D$2-1),"X")/$D$2)</f>
        <v>1</v>
      </c>
      <c r="D34" s="13" t="str">
        <f t="shared" ca="1" si="1"/>
        <v>PRESENTE</v>
      </c>
      <c r="E34" s="13" t="str">
        <f ca="1">IF($C33&gt;=0.5,"P","F")</f>
        <v>P</v>
      </c>
      <c r="F34" s="17" t="s">
        <v>40</v>
      </c>
      <c r="G34" s="15" t="s">
        <v>10</v>
      </c>
      <c r="H34" s="15" t="s">
        <v>10</v>
      </c>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IF($C34&gt;=0.5,"P","F")</f>
        <v>P</v>
      </c>
      <c r="F35" s="17" t="s">
        <v>41</v>
      </c>
      <c r="G35" s="15" t="s">
        <v>10</v>
      </c>
      <c r="H35" s="15" t="s">
        <v>10</v>
      </c>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42</v>
      </c>
      <c r="G36" s="15" t="s">
        <v>10</v>
      </c>
      <c r="H36" s="15" t="s">
        <v>10</v>
      </c>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c r="F37" s="17" t="s">
        <v>43</v>
      </c>
      <c r="G37" s="15" t="s">
        <v>10</v>
      </c>
      <c r="H37" s="15" t="s">
        <v>10</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t="str">
        <f ca="1">IF($C36&gt;=0.5,"P","F")</f>
        <v>P</v>
      </c>
      <c r="F38" s="17" t="s">
        <v>44</v>
      </c>
      <c r="G38" s="15" t="s">
        <v>10</v>
      </c>
      <c r="H38" s="15" t="s">
        <v>10</v>
      </c>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IF($C38&gt;=0.5,"P","F")</f>
        <v>P</v>
      </c>
      <c r="F39" s="17" t="s">
        <v>45</v>
      </c>
      <c r="G39" s="15" t="s">
        <v>10</v>
      </c>
      <c r="H39" s="15" t="s">
        <v>10</v>
      </c>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46</v>
      </c>
      <c r="G40" s="15" t="s">
        <v>10</v>
      </c>
      <c r="H40" s="15" t="s">
        <v>10</v>
      </c>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47</v>
      </c>
      <c r="G41" s="15" t="s">
        <v>10</v>
      </c>
      <c r="H41" s="15" t="s">
        <v>10</v>
      </c>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2</v>
      </c>
      <c r="B42" s="11">
        <f t="shared" si="0"/>
        <v>2</v>
      </c>
      <c r="C42" s="12">
        <f ca="1">(COUNTIF(G42:OFFSET(G42,0,$D$2-1),"P")/$D$2)+(COUNTIF(G42:OFFSET(G42,0,$D$2-1),"X")/$D$2)</f>
        <v>1</v>
      </c>
      <c r="D42" s="13" t="str">
        <f t="shared" ca="1" si="1"/>
        <v>PRESENTE</v>
      </c>
      <c r="E42" s="13" t="str">
        <f ca="1">IF($C42&gt;=0.5,"P","F")</f>
        <v>P</v>
      </c>
      <c r="F42" s="17" t="s">
        <v>48</v>
      </c>
      <c r="G42" s="15" t="s">
        <v>10</v>
      </c>
      <c r="H42" s="15" t="s">
        <v>10</v>
      </c>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49</v>
      </c>
      <c r="G43" s="15" t="s">
        <v>10</v>
      </c>
      <c r="H43" s="15" t="s">
        <v>10</v>
      </c>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50</v>
      </c>
      <c r="G44" s="15" t="s">
        <v>10</v>
      </c>
      <c r="H44" s="15" t="s">
        <v>10</v>
      </c>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51</v>
      </c>
      <c r="G45" s="22">
        <f>COUNTIF(G4:G44,"P")+COUNTIF(G4:G44,"X")</f>
        <v>41</v>
      </c>
      <c r="H45" s="23">
        <f t="shared" ref="H45" si="4">COUNTIF(H4:H44,"P")+COUNTIF(H4:H44,"X")</f>
        <v>41</v>
      </c>
      <c r="R45" s="22">
        <f t="shared" ref="R45:BH45" si="5">COUNTIF(R4:R44,"P")+COUNTIF(R4:R44,"X")</f>
        <v>0</v>
      </c>
      <c r="S45" s="22">
        <f t="shared" si="5"/>
        <v>0</v>
      </c>
      <c r="T45" s="22">
        <f t="shared" si="5"/>
        <v>0</v>
      </c>
      <c r="U45" s="22">
        <f t="shared" si="5"/>
        <v>0</v>
      </c>
      <c r="V45" s="22">
        <f t="shared" si="5"/>
        <v>0</v>
      </c>
      <c r="W45" s="22">
        <f t="shared" si="5"/>
        <v>0</v>
      </c>
      <c r="X45" s="22">
        <f t="shared" si="5"/>
        <v>0</v>
      </c>
      <c r="Y45" s="22">
        <f t="shared" si="5"/>
        <v>0</v>
      </c>
      <c r="Z45" s="22">
        <f t="shared" si="5"/>
        <v>0</v>
      </c>
      <c r="AA45" s="22">
        <f t="shared" si="5"/>
        <v>0</v>
      </c>
      <c r="AB45" s="22">
        <f t="shared" si="5"/>
        <v>0</v>
      </c>
      <c r="AC45" s="22">
        <f t="shared" si="5"/>
        <v>0</v>
      </c>
      <c r="AD45" s="22">
        <f t="shared" si="5"/>
        <v>0</v>
      </c>
      <c r="AE45" s="22">
        <f t="shared" si="5"/>
        <v>0</v>
      </c>
      <c r="AF45" s="22">
        <f t="shared" si="5"/>
        <v>0</v>
      </c>
      <c r="AG45" s="22">
        <f t="shared" si="5"/>
        <v>0</v>
      </c>
      <c r="AH45" s="22">
        <f t="shared" si="5"/>
        <v>0</v>
      </c>
      <c r="AI45" s="22">
        <f t="shared" si="5"/>
        <v>0</v>
      </c>
      <c r="AJ45" s="22">
        <f t="shared" si="5"/>
        <v>0</v>
      </c>
      <c r="AK45" s="22">
        <f t="shared" si="5"/>
        <v>0</v>
      </c>
      <c r="AL45" s="22">
        <f t="shared" si="5"/>
        <v>0</v>
      </c>
      <c r="AM45" s="22">
        <f t="shared" si="5"/>
        <v>0</v>
      </c>
      <c r="AN45" s="22">
        <f t="shared" si="5"/>
        <v>0</v>
      </c>
      <c r="AO45" s="22">
        <f t="shared" si="5"/>
        <v>0</v>
      </c>
      <c r="AP45" s="22">
        <f t="shared" si="5"/>
        <v>0</v>
      </c>
      <c r="AQ45" s="22">
        <f t="shared" si="5"/>
        <v>0</v>
      </c>
      <c r="AR45" s="22">
        <f t="shared" si="5"/>
        <v>0</v>
      </c>
      <c r="AS45" s="22">
        <f t="shared" si="5"/>
        <v>0</v>
      </c>
      <c r="AT45" s="22">
        <f t="shared" si="5"/>
        <v>0</v>
      </c>
      <c r="AU45" s="22">
        <f t="shared" si="5"/>
        <v>0</v>
      </c>
      <c r="AV45" s="22">
        <f t="shared" si="5"/>
        <v>0</v>
      </c>
      <c r="AW45" s="22">
        <f t="shared" si="5"/>
        <v>0</v>
      </c>
      <c r="AX45" s="22">
        <f t="shared" si="5"/>
        <v>0</v>
      </c>
      <c r="AY45" s="22">
        <f t="shared" si="5"/>
        <v>0</v>
      </c>
      <c r="AZ45" s="22">
        <f t="shared" si="5"/>
        <v>0</v>
      </c>
      <c r="BA45" s="22">
        <f t="shared" si="5"/>
        <v>0</v>
      </c>
      <c r="BB45" s="22">
        <f t="shared" si="5"/>
        <v>0</v>
      </c>
      <c r="BC45" s="22">
        <f t="shared" si="5"/>
        <v>0</v>
      </c>
      <c r="BD45" s="22">
        <f t="shared" si="5"/>
        <v>0</v>
      </c>
      <c r="BE45" s="22">
        <f t="shared" si="5"/>
        <v>0</v>
      </c>
      <c r="BF45" s="22">
        <f t="shared" si="5"/>
        <v>0</v>
      </c>
      <c r="BG45" s="22">
        <f t="shared" si="5"/>
        <v>0</v>
      </c>
      <c r="BH45" s="22">
        <f t="shared" si="5"/>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52</v>
      </c>
    </row>
    <row r="48" spans="1:1024" ht="15" x14ac:dyDescent="0.25">
      <c r="D48" s="24" t="s">
        <v>10</v>
      </c>
      <c r="E48" s="24"/>
      <c r="F48" s="25" t="s">
        <v>53</v>
      </c>
    </row>
    <row r="49" spans="1:17" ht="15" x14ac:dyDescent="0.25">
      <c r="D49" s="24" t="s">
        <v>54</v>
      </c>
      <c r="E49" s="24"/>
      <c r="F49" s="25" t="s">
        <v>55</v>
      </c>
    </row>
    <row r="50" spans="1:17" ht="15" x14ac:dyDescent="0.25">
      <c r="D50" s="24" t="s">
        <v>56</v>
      </c>
      <c r="E50" s="24"/>
      <c r="F50" s="25" t="s">
        <v>57</v>
      </c>
    </row>
    <row r="51" spans="1:17" ht="15" x14ac:dyDescent="0.25">
      <c r="D51" s="24" t="s">
        <v>58</v>
      </c>
      <c r="E51" s="24"/>
      <c r="F51" s="25" t="s">
        <v>59</v>
      </c>
    </row>
    <row r="52" spans="1:17" ht="15" x14ac:dyDescent="0.25">
      <c r="D52" s="24" t="s">
        <v>60</v>
      </c>
      <c r="E52" s="24"/>
      <c r="F52" s="25" t="s">
        <v>61</v>
      </c>
    </row>
    <row r="53" spans="1:17" ht="15" x14ac:dyDescent="0.25">
      <c r="D53" s="24" t="s">
        <v>62</v>
      </c>
      <c r="E53" s="24"/>
      <c r="F53" s="7" t="s">
        <v>63</v>
      </c>
    </row>
    <row r="54" spans="1:17" ht="15" x14ac:dyDescent="0.25">
      <c r="D54" s="7"/>
      <c r="E54" s="7"/>
      <c r="F54" s="7"/>
    </row>
    <row r="55" spans="1:17" ht="24" customHeight="1" x14ac:dyDescent="0.2">
      <c r="A55" s="28" t="s">
        <v>64</v>
      </c>
      <c r="B55" s="28"/>
      <c r="C55" s="28"/>
      <c r="D55" s="28"/>
      <c r="E55" s="28"/>
      <c r="F55" s="28"/>
      <c r="G55" s="28"/>
      <c r="H55" s="27"/>
      <c r="I55" s="26"/>
      <c r="J55" s="26"/>
      <c r="K55" s="26"/>
      <c r="L55" s="26"/>
      <c r="M55" s="26"/>
      <c r="N55" s="26"/>
      <c r="O55" s="26"/>
      <c r="P55" s="26"/>
      <c r="Q55" s="26"/>
    </row>
    <row r="57" spans="1:17" ht="24" customHeight="1" x14ac:dyDescent="0.2">
      <c r="A57" s="28" t="s">
        <v>65</v>
      </c>
      <c r="B57" s="28"/>
      <c r="C57" s="28"/>
      <c r="D57" s="28"/>
      <c r="E57" s="28"/>
      <c r="F57" s="28"/>
      <c r="G57" s="28"/>
      <c r="H57" s="27"/>
      <c r="I57" s="26"/>
      <c r="J57" s="26"/>
      <c r="K57" s="26"/>
      <c r="L57" s="26"/>
      <c r="M57" s="26"/>
      <c r="N57" s="26"/>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J3:IN3 R45:IN45 A1:C3 A4:E44 I46:IN65536 I1:IN2">
    <cfRule type="cellIs" dxfId="26" priority="11" operator="equal">
      <formula>"X"</formula>
    </cfRule>
    <cfRule type="cellIs" dxfId="25" priority="12" operator="equal">
      <formula>"F"</formula>
    </cfRule>
    <cfRule type="cellIs" dxfId="24" priority="13" operator="equal">
      <formula>"P"</formula>
    </cfRule>
  </conditionalFormatting>
  <conditionalFormatting sqref="BJ4:IN44 I45:Q45">
    <cfRule type="cellIs" dxfId="23" priority="14" operator="equal">
      <formula>"X"</formula>
    </cfRule>
    <cfRule type="cellIs" dxfId="22" priority="15" operator="equal">
      <formula>"F"</formula>
    </cfRule>
    <cfRule type="cellIs" dxfId="21" priority="16" operator="equal">
      <formula>"P"</formula>
    </cfRule>
  </conditionalFormatting>
  <conditionalFormatting sqref="R3:BI44">
    <cfRule type="cellIs" dxfId="20" priority="17" operator="equal">
      <formula>"X"</formula>
    </cfRule>
    <cfRule type="cellIs" dxfId="19" priority="18" operator="equal">
      <formula>"F"</formula>
    </cfRule>
    <cfRule type="cellIs" dxfId="18" priority="19" operator="equal">
      <formula>"P"</formula>
    </cfRule>
  </conditionalFormatting>
  <conditionalFormatting sqref="G1:G3 G45:G65536">
    <cfRule type="cellIs" dxfId="17" priority="20" operator="equal">
      <formula>"X"</formula>
    </cfRule>
    <cfRule type="cellIs" dxfId="16" priority="21" operator="equal">
      <formula>"F"</formula>
    </cfRule>
    <cfRule type="cellIs" dxfId="15" priority="22" operator="equal">
      <formula>"P"</formula>
    </cfRule>
  </conditionalFormatting>
  <conditionalFormatting sqref="G4:G44">
    <cfRule type="cellIs" dxfId="14" priority="23" operator="equal">
      <formula>"X"</formula>
    </cfRule>
    <cfRule type="cellIs" dxfId="13" priority="24" operator="equal">
      <formula>"F"</formula>
    </cfRule>
    <cfRule type="cellIs" dxfId="12" priority="25" operator="equal">
      <formula>"P"</formula>
    </cfRule>
  </conditionalFormatting>
  <conditionalFormatting sqref="I4:Q44">
    <cfRule type="cellIs" dxfId="11" priority="26" operator="equal">
      <formula>"X"</formula>
    </cfRule>
    <cfRule type="cellIs" dxfId="10" priority="27" operator="equal">
      <formula>"F"</formula>
    </cfRule>
    <cfRule type="cellIs" dxfId="9" priority="28" operator="equal">
      <formula>"P"</formula>
    </cfRule>
  </conditionalFormatting>
  <conditionalFormatting sqref="H46:H65536 H1:H2">
    <cfRule type="cellIs" dxfId="8" priority="1" operator="equal">
      <formula>"X"</formula>
    </cfRule>
    <cfRule type="cellIs" dxfId="7" priority="2" operator="equal">
      <formula>"F"</formula>
    </cfRule>
    <cfRule type="cellIs" dxfId="6" priority="3" operator="equal">
      <formula>"P"</formula>
    </cfRule>
  </conditionalFormatting>
  <conditionalFormatting sqref="H4:H44">
    <cfRule type="cellIs" dxfId="5" priority="4" operator="equal">
      <formula>"X"</formula>
    </cfRule>
    <cfRule type="cellIs" dxfId="4" priority="5" operator="equal">
      <formula>"F"</formula>
    </cfRule>
    <cfRule type="cellIs" dxfId="3" priority="6" operator="equal">
      <formula>"P"</formula>
    </cfRule>
  </conditionalFormatting>
  <conditionalFormatting sqref="H45">
    <cfRule type="cellIs" dxfId="2" priority="7" operator="equal">
      <formula>"X"</formula>
    </cfRule>
    <cfRule type="cellIs" dxfId="1" priority="8" operator="equal">
      <formula>"F"</formula>
    </cfRule>
    <cfRule type="cellIs" dxfId="0" priority="9" operator="equal">
      <formula>"P"</formula>
    </cfRule>
  </conditionalFormatting>
  <dataValidations count="2">
    <dataValidation type="list" allowBlank="1" showErrorMessage="1" sqref="G4:Q44" xr:uid="{00000000-0002-0000-0000-000000000000}">
      <formula1>$D$48:$D$53</formula1>
      <formula2>0</formula2>
    </dataValidation>
    <dataValidation type="list" allowBlank="1" showErrorMessage="1" sqref="R4:FD44 FE5:IN44" xr:uid="{00000000-0002-0000-0000-000002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11-09-2023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2023-09-11T21:45:25Z</dcterms:modified>
  <dc:language>pt-BR</dc:language>
</cp:coreProperties>
</file>